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13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<sst xmlns="http://schemas.openxmlformats.org/spreadsheetml/2006/main" count="330" uniqueCount="107">
  <si>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</si>
  <si>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</si>
  <si>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</si>
  <si>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</si>
  <si>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</si>
  <si>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</si>
  <si>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</si>
  <si>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</si>
  <si>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</si>
  <si>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</si>
  <si>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</si>
  <si>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</si>
  <si>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</si>
  <si>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</si>
  <si>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</si>
  <si>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</si>
  <si>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</si>
  <si>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</si>
  <si>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</si>
  <si>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</si>
  <si>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</si>
  <si>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</si>
  <si>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</si>
  <si>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</si>
  <si>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</si>
  <si>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</si>
  <si>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</si>
  <si>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</si>
  <si>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</si>
  <si>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</si>
  <si>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</si>
  <si>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</si>
  <si>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</si>
  <si>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</si>
  <si>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</si>
  <si>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</si>
  <si>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</si>
  <si>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</si>
  <si>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</si>
  <si>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</si>
  <si>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</si>
  <si>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</si>
  <si>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</si>
  <si>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</si>
  <si>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</si>
  <si>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</si>
  <si>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</si>
  <si>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</si>
  <si>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</si>
  <si>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</si>
  <si>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</si>
  <si>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</si>
  <si>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</si>
  <si>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</si>
  <si>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</si>
  <si>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</si>
  <si>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</si>
  <si>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</si>
  <si>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</si>
  <si>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</si>
  <si>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</si>
  <si>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</si>
  <si>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</si>
  <si>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</si>
  <si>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</si>
  <si>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</si>
  <si>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</si>
  <si>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472,24.01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</si>
  <si>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</si>
  <si>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</si>
  <si>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</si>
  <si>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</si>
  <si>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</si>
  <si>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</si>
  <si>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</si>
  <si>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</si>
  <si>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</si>
  <si>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394,24.01.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</si>
  <si>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</si>
  <si>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</si>
  <si>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</si>
  <si>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</si>
  <si>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</si>
  <si>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</si>
  <si>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</si>
  <si>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</si>
  <si>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</si>
  <si>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</si>
  <si>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</si>
  <si>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</si>
  <si>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</si>
  <si>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</si>
  <si>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</si>
  <si>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</si>
  <si>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</si>
  <si>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</si>
  <si>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</si>
  <si>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</si>
  <si>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</si>
  <si>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</si>
  <si>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</si>
  <si>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</si>
  <si>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</si>
  <si>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</si>
  <si>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СОШ с. Васильевка</t>
  </si>
  <si>
    <t>и.о.Директора</t>
  </si>
  <si>
    <t>Н.М.Фанфора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</si>
</sst>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4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4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4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8" fillId="5" borderId="22" xfId="0" applyNumberFormat="1" applyFont="1" applyFill="1" applyBorder="1" applyAlignment="1" applyProtection="1">
      <alignment horizontal="center" vertical="center"/>
      <protection locked="0"/>
    </xf>
    <xf numFmtId="164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4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5" borderId="12" xfId="0" applyNumberFormat="1" applyFont="1" applyFill="1" applyBorder="1" applyAlignment="1" applyProtection="1">
      <alignment horizontal="center" vertical="top"/>
      <protection locked="0"/>
    </xf>
    <xf numFmtId="164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6" activePane="bottomRight" state="frozen"/>
      <selection pane="topRight"/>
      <selection pane="bottomLeft"/>
      <selection pane="bottomRight" activeCell="M4" sqref="M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21" t="s">
        <v>104</v>
      </c>
      <c r="D1" s="122"/>
      <c r="E1" s="122"/>
      <c r="F1" s="3" t="s">
        <v>1</v>
      </c>
      <c r="G1" s="1" t="s">
        <v>2</v>
      </c>
      <c r="H1" s="123" t="s">
        <v>105</v>
      </c>
      <c r="I1" s="123"/>
      <c r="J1" s="123"/>
      <c r="K1" s="123"/>
    </row>
    <row r="2" spans="1:12" ht="18">
      <c r="A2" s="4" t="s">
        <v>3</v>
      </c>
      <c r="C2" s="1"/>
      <c r="G2" s="1" t="s">
        <v>4</v>
      </c>
      <c r="H2" s="123" t="s">
        <v>106</v>
      </c>
      <c r="I2" s="123"/>
      <c r="J2" s="123"/>
      <c r="K2" s="12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18</v>
      </c>
      <c r="I3" s="8">
        <v>3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18" t="s">
        <v>48</v>
      </c>
      <c r="D24" s="119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18" t="s">
        <v>48</v>
      </c>
      <c r="D43" s="119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18" t="s">
        <v>48</v>
      </c>
      <c r="D62" s="119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 t="s">
        <v>67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68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69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70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71</v>
      </c>
      <c r="F74" s="25">
        <v>150</v>
      </c>
      <c r="G74" s="25">
        <v>7.8</v>
      </c>
      <c r="H74" s="25">
        <v>7.9</v>
      </c>
      <c r="I74" s="25">
        <v>46</v>
      </c>
      <c r="J74" s="25">
        <v>266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750</v>
      </c>
      <c r="G80" s="35">
        <f t="shared" ref="G80" si="34">SUM(G71:G79)</f>
        <v>27.021999999999998</v>
      </c>
      <c r="H80" s="35">
        <f t="shared" ref="H80" si="35">SUM(H71:H79)</f>
        <v>27.331</v>
      </c>
      <c r="I80" s="35">
        <f t="shared" ref="I80" si="36">SUM(I71:I79)</f>
        <v>110.366</v>
      </c>
      <c r="J80" s="35">
        <f t="shared" ref="J80:L80" si="37">SUM(J71:J79)</f>
        <v>819.46699999999998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18" t="s">
        <v>48</v>
      </c>
      <c r="D81" s="119"/>
      <c r="E81" s="47"/>
      <c r="F81" s="48">
        <f>F70+F80</f>
        <v>1250</v>
      </c>
      <c r="G81" s="48">
        <f t="shared" ref="G81" si="38">G70+G80</f>
        <v>43.262</v>
      </c>
      <c r="H81" s="48">
        <f t="shared" ref="H81" si="39">H70+H80</f>
        <v>43.470999999999997</v>
      </c>
      <c r="I81" s="48">
        <f t="shared" ref="I81" si="40">I70+I80</f>
        <v>178.12200000000001</v>
      </c>
      <c r="J81" s="48">
        <f t="shared" ref="J81:L81" si="41">J70+J80</f>
        <v>1293.2670000000001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72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>
        <v>53.24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18" t="s">
        <v>48</v>
      </c>
      <c r="D100" s="119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70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 t="s">
        <v>77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36</v>
      </c>
      <c r="F109" s="55">
        <v>60</v>
      </c>
      <c r="G109" s="55">
        <v>0</v>
      </c>
      <c r="H109" s="55">
        <v>0</v>
      </c>
      <c r="I109" s="81">
        <v>10</v>
      </c>
      <c r="J109" s="55">
        <v>19</v>
      </c>
      <c r="K109" s="82">
        <v>24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22.462</v>
      </c>
      <c r="H118" s="35">
        <f t="shared" si="56"/>
        <v>20.98</v>
      </c>
      <c r="I118" s="35">
        <f t="shared" si="56"/>
        <v>106.029</v>
      </c>
      <c r="J118" s="35">
        <f t="shared" si="56"/>
        <v>706.78499999999997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18" t="s">
        <v>48</v>
      </c>
      <c r="D119" s="119"/>
      <c r="E119" s="47"/>
      <c r="F119" s="48">
        <f>F108+F118</f>
        <v>1260</v>
      </c>
      <c r="G119" s="48">
        <f t="shared" ref="G119" si="58">G108+G118</f>
        <v>41.701999999999998</v>
      </c>
      <c r="H119" s="48">
        <f t="shared" ref="H119" si="59">H108+H118</f>
        <v>40.271000000000001</v>
      </c>
      <c r="I119" s="48">
        <f t="shared" ref="I119" si="60">I108+I118</f>
        <v>173.39500000000001</v>
      </c>
      <c r="J119" s="48">
        <f t="shared" ref="J119:L119" si="61">J108+J118</f>
        <v>1273.252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25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18" t="s">
        <v>48</v>
      </c>
      <c r="D138" s="119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3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18" t="s">
        <v>48</v>
      </c>
      <c r="D157" s="119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114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93</v>
      </c>
      <c r="F166" s="51">
        <v>60</v>
      </c>
      <c r="G166" s="52">
        <v>1</v>
      </c>
      <c r="H166" s="52">
        <v>3</v>
      </c>
      <c r="I166" s="52">
        <v>6.7</v>
      </c>
      <c r="J166" s="52">
        <v>64.790000000000006</v>
      </c>
      <c r="K166" s="51">
        <v>16</v>
      </c>
      <c r="L166" s="25">
        <v>19.82</v>
      </c>
    </row>
    <row r="167" spans="1:12" ht="15">
      <c r="A167" s="20"/>
      <c r="B167" s="21"/>
      <c r="C167" s="22"/>
      <c r="D167" s="26" t="s">
        <v>37</v>
      </c>
      <c r="E167" s="109" t="s">
        <v>94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95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96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14.48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25.506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18" t="s">
        <v>48</v>
      </c>
      <c r="D176" s="119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42.457000000000001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10" t="s">
        <v>97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98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>
        <v>24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1">
        <v>5</v>
      </c>
      <c r="I186" s="114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2">
        <v>200</v>
      </c>
      <c r="G189" s="18">
        <v>0.08</v>
      </c>
      <c r="H189" s="18">
        <v>0</v>
      </c>
      <c r="I189" s="80">
        <v>33.552</v>
      </c>
      <c r="J189" s="112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18" t="s">
        <v>48</v>
      </c>
      <c r="D195" s="119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5"/>
      <c r="B196" s="116"/>
      <c r="C196" s="120" t="s">
        <v>103</v>
      </c>
      <c r="D196" s="120"/>
      <c r="E196" s="120"/>
      <c r="F196" s="117">
        <f>(F24+F43+F62+F81+F100+F119+F138+F157+F176+F195)/(IF(F24=0,0,1)+IF(F43=0,0,1)+IF(F62=0,0,1)+IF(F81=0,0,1)+IF(F100=0,0,1)+IF(F119=0,0,1)+IF(F138=0,0,1)+IF(F157=0,0,1)+IF(F176=0,0,1)+IF(F195=0,0,1))</f>
        <v>1240.0999999999999</v>
      </c>
      <c r="G196" s="117">
        <f t="shared" ref="G196:J196" si="94">(G24+G43+G62+G81+G100+G119+G138+G157+G176+G195)/(IF(G24=0,0,1)+IF(G43=0,0,1)+IF(G62=0,0,1)+IF(G81=0,0,1)+IF(G100=0,0,1)+IF(G119=0,0,1)+IF(G138=0,0,1)+IF(G157=0,0,1)+IF(G176=0,0,1)+IF(G195=0,0,1))</f>
        <v>40.964500000000001</v>
      </c>
      <c r="H196" s="117">
        <f t="shared" si="94"/>
        <v>41.947299999999998</v>
      </c>
      <c r="I196" s="117">
        <f t="shared" si="94"/>
        <v>178.67330000000001</v>
      </c>
      <c r="J196" s="117">
        <f t="shared" si="94"/>
        <v>1269.9743000000001</v>
      </c>
      <c r="K196" s="117"/>
      <c r="L196" s="117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dcterms:created xsi:type="dcterms:W3CDTF">2022-05-16T14:23:00Z</dcterms:created>
  <dcterms:modified xsi:type="dcterms:W3CDTF">2026-03-18T16:30:54Z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52FBFAB16932455DBC7277A7C8F28533_13</vt:lpwstr>
  </property>
  <property fmtid="{D5CDD505-2E9C-101B-9397-08002B2CF9AE}" pid="3" name="KSOProductBuildVer">
    <vt:lpwstr>1049-12.2.0.23196</vt:lpwstr>
  </property>
</Properties>
</file>